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Исправления по письму_01.11.2022\"/>
    </mc:Choice>
  </mc:AlternateContent>
  <bookViews>
    <workbookView xWindow="0" yWindow="0" windowWidth="28800" windowHeight="11430" tabRatio="674" activeTab="4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2" l="1"/>
  <c r="A13" i="12"/>
  <c r="A12" i="12"/>
  <c r="A10" i="12"/>
  <c r="A9" i="12"/>
  <c r="A7" i="12"/>
  <c r="K23" i="22" l="1"/>
  <c r="B21" i="22" l="1"/>
  <c r="C21" i="22" s="1"/>
  <c r="D21" i="22" s="1"/>
  <c r="E21" i="22" s="1"/>
  <c r="F21" i="22" s="1"/>
  <c r="G21" i="22" s="1"/>
  <c r="H21" i="22" s="1"/>
  <c r="I21" i="22" s="1"/>
  <c r="J21" i="22" s="1"/>
  <c r="K21" i="22" s="1"/>
  <c r="L21" i="22" s="1"/>
  <c r="M21" i="22" s="1"/>
  <c r="A14" i="22"/>
  <c r="A13" i="22"/>
  <c r="A12" i="22"/>
  <c r="A10" i="22"/>
  <c r="A9" i="22"/>
  <c r="A7" i="22"/>
  <c r="A13" i="10" l="1"/>
  <c r="A17" i="10" l="1"/>
  <c r="A16" i="10"/>
  <c r="A15" i="10"/>
  <c r="A12" i="10"/>
  <c r="A10" i="10"/>
  <c r="A14" i="11" l="1"/>
  <c r="A13" i="16" s="1"/>
  <c r="A13" i="11"/>
  <c r="A12" i="16" s="1"/>
  <c r="A12" i="11"/>
  <c r="A9" i="16"/>
  <c r="A9" i="11"/>
  <c r="A8" i="16" s="1"/>
  <c r="A7" i="11"/>
  <c r="A6" i="16" s="1"/>
  <c r="A8" i="11"/>
  <c r="A11" i="16" l="1"/>
</calcChain>
</file>

<file path=xl/sharedStrings.xml><?xml version="1.0" encoding="utf-8"?>
<sst xmlns="http://schemas.openxmlformats.org/spreadsheetml/2006/main" count="225" uniqueCount="167">
  <si>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</si>
  <si>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</si>
  <si>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</si>
  <si>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</si>
  <si>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</si>
  <si>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</si>
  <si>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</si>
  <si>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</si>
  <si>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</si>
  <si>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</si>
  <si>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</si>
  <si>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</si>
  <si>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</si>
  <si>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</si>
  <si>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</si>
  <si>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</si>
  <si>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</si>
  <si>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</si>
  <si>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</si>
  <si>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</si>
  <si>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</si>
  <si>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</si>
  <si>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</si>
  <si>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</si>
  <si>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</si>
  <si>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</si>
  <si>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</si>
  <si>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</si>
  <si>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</si>
  <si>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</si>
  <si>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</si>
  <si>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</si>
  <si>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</si>
  <si>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</si>
  <si>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</si>
  <si>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</si>
  <si>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</si>
  <si>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</si>
  <si>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</si>
  <si>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</si>
  <si>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</si>
  <si>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</si>
  <si>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</si>
  <si>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</si>
  <si>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</si>
  <si>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</si>
  <si>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</si>
  <si>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</si>
  <si>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</si>
  <si>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</si>
  <si>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</si>
  <si>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</si>
  <si>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</si>
  <si>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</si>
  <si>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</si>
  <si>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</si>
  <si>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</si>
  <si>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</si>
  <si>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</si>
  <si>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</si>
  <si>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</si>
  <si>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</si>
  <si>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</si>
  <si>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</si>
  <si>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</si>
  <si>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</si>
  <si>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</si>
  <si>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</si>
  <si>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</si>
  <si>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</si>
  <si>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</si>
  <si>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</si>
  <si>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</si>
  <si>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</si>
  <si>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</si>
  <si>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</si>
  <si>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</si>
  <si>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</si>
  <si>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</si>
  <si>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</si>
  <si>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</si>
  <si>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</si>
  <si>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</si>
  <si>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</si>
  <si>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</si>
  <si>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</si>
  <si>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</si>
  <si>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</si>
  <si>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</si>
  <si>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</si>
  <si>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</si>
  <si>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</si>
  <si>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</si>
  <si>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</si>
  <si>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</si>
  <si>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</si>
  <si>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</si>
  <si>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</si>
  <si>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</si>
  <si>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</si>
  <si>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</si>
  <si>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</si>
  <si>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</si>
  <si>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</si>
  <si>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</si>
  <si>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</si>
  <si>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</si>
  <si>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</si>
  <si>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</si>
  <si>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</si>
  <si>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</si>
  <si>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</si>
  <si>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</si>
  <si>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</si>
  <si>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</si>
  <si>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</si>
  <si>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адрес организации:  248035, РФ, город Калуга, улица Взлётная, дом 46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</si>
  <si>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</si>
  <si>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</si>
  <si>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</si>
  <si>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Генеральный директор Ковалев Илья Николаевич</t>
  </si>
  <si>
    <t>Эл. адрес: info@askaluga.ru</t>
  </si>
  <si>
    <t xml:space="preserve">
</t>
  </si>
  <si>
    <t>Телефон: +79680305211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</si>
  <si>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</si>
  <si>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</si>
  <si>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</si>
  <si>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</si>
  <si>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</si>
  <si>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</si>
  <si>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</si>
  <si>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</si>
  <si>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</si>
  <si>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</si>
  <si>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</si>
  <si>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</si>
  <si>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</si>
  <si>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</si>
  <si>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</si>
  <si>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</si>
  <si>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</si>
  <si>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</si>
  <si>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</si>
  <si>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</si>
  <si>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</si>
  <si>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</si>
  <si>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</si>
  <si>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</si>
  <si>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</si>
  <si>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</si>
  <si>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</si>
  <si>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</si>
  <si>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</si>
  <si>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</si>
  <si>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</si>
  <si>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</si>
  <si>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>Генеральный директор Кордак Виталий Владимирович</t>
  </si>
  <si>
    <t>Телефон: +7 (4842) 41-07-65</t>
  </si>
  <si>
    <t>-</t>
  </si>
  <si>
    <t>за период летний сезон 2022</t>
  </si>
  <si>
    <t xml:space="preserve">ежедневно с 04.30-17.30 ч. </t>
  </si>
  <si>
    <t>Передняя часть станины (рамы) трактора VALTRA</t>
  </si>
  <si>
    <t xml:space="preserve">Изолирующие трансформаторы </t>
  </si>
  <si>
    <t>Автомобиль GAZelle NN A65R52</t>
  </si>
  <si>
    <t>за период 2022 г. (летний сезон)</t>
  </si>
  <si>
    <t>638,75 тыс.чел/год, 6 взл.-пос. опер./час</t>
  </si>
  <si>
    <t>1
(Несоответствие заявки требованиям п.5 ПП 599 от 22.07.2009)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</si>
</sst>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%20&#1053;&#1072;&#1075;&#1086;&#1088;&#1085;&#1072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2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5">
          <cell r="A15" t="str">
            <v>адрес организации:  248035, РФ, город Калуга, улица Взлётная, дом 46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2">
          <cell r="A12" t="str">
            <v>адрес организации:  248035, РФ, город Калуга, улица Взлётная, дом 46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предоставляемые АО "Международный аэропорт "Калуга"</v>
          </cell>
        </row>
        <row r="8">
          <cell r="A8" t="str">
            <v>наименование аэропорта:  Калуга (Грабцево)</v>
          </cell>
        </row>
        <row r="9">
          <cell r="A9" t="str">
            <v>за период летний сезон 2022</v>
          </cell>
        </row>
        <row r="11">
          <cell r="A11" t="str">
            <v>адрес организации:  248035, РФ, город Калуга, улица Взлётная, дом 46</v>
          </cell>
        </row>
        <row r="12">
          <cell r="A12" t="str">
            <v>руководитель: Генеральный директор Кутушев Салават Шайхил-Исламович</v>
          </cell>
        </row>
        <row r="13">
          <cell r="A13" t="str">
            <v>контактные данные: тел. приёмной +7 (4842) 27-98-10; Факс +7 (4842) 27-98-27; e-mail: info@klf.aero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/>
      <sheetData sheetId="2"/>
      <sheetData sheetId="3">
        <row r="10">
          <cell r="A10" t="str">
            <v>за период летний сезон 2022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2" t="s">
        <v>113</v>
      </c>
      <c r="B1" s="63"/>
      <c r="C1" s="63"/>
      <c r="D1" s="63"/>
      <c r="E1" s="63"/>
      <c r="F1" s="63"/>
      <c r="G1" s="63"/>
      <c r="H1" s="33"/>
      <c r="I1" s="33"/>
      <c r="J1" s="33"/>
    </row>
    <row r="2" spans="1:12" ht="81.75" customHeight="1" x14ac:dyDescent="0.25">
      <c r="A2" s="64" t="s">
        <v>111</v>
      </c>
      <c r="B2" s="64"/>
      <c r="C2" s="64"/>
      <c r="D2" s="64"/>
      <c r="E2" s="64"/>
      <c r="F2" s="64"/>
      <c r="G2" s="64"/>
      <c r="H2" s="38"/>
      <c r="I2" s="38"/>
      <c r="J2" s="38"/>
    </row>
    <row r="3" spans="1:12" ht="33" customHeight="1" x14ac:dyDescent="0.25">
      <c r="A3" s="65" t="s">
        <v>5</v>
      </c>
      <c r="B3" s="65"/>
      <c r="C3" s="65"/>
      <c r="D3" s="65"/>
      <c r="E3" s="65"/>
      <c r="F3" s="65"/>
      <c r="G3" s="65"/>
    </row>
    <row r="4" spans="1:12" ht="30" customHeight="1" x14ac:dyDescent="0.25">
      <c r="A4" s="65" t="s">
        <v>4</v>
      </c>
      <c r="B4" s="65"/>
      <c r="C4" s="65"/>
      <c r="D4" s="65"/>
      <c r="E4" s="65"/>
      <c r="F4" s="65"/>
      <c r="G4" s="65"/>
      <c r="K4" s="11"/>
      <c r="L4" s="11"/>
    </row>
    <row r="5" spans="1:12" ht="51" customHeight="1" x14ac:dyDescent="0.25">
      <c r="A5" s="65" t="s">
        <v>3</v>
      </c>
      <c r="B5" s="65"/>
      <c r="C5" s="65"/>
      <c r="D5" s="65"/>
      <c r="E5" s="65"/>
      <c r="F5" s="65"/>
      <c r="G5" s="65"/>
    </row>
    <row r="6" spans="1:12" ht="39" customHeight="1" x14ac:dyDescent="0.25">
      <c r="A6" s="65" t="s">
        <v>2</v>
      </c>
      <c r="B6" s="65"/>
      <c r="C6" s="65"/>
      <c r="D6" s="65"/>
      <c r="E6" s="65"/>
      <c r="F6" s="65"/>
      <c r="G6" s="65"/>
    </row>
    <row r="7" spans="1:12" ht="19.5" customHeight="1" x14ac:dyDescent="0.25">
      <c r="A7" s="65" t="s">
        <v>1</v>
      </c>
      <c r="B7" s="65"/>
      <c r="C7" s="65"/>
      <c r="D7" s="65"/>
      <c r="E7" s="65"/>
      <c r="F7" s="65"/>
      <c r="G7" s="65"/>
    </row>
    <row r="8" spans="1:12" ht="31.5" customHeight="1" x14ac:dyDescent="0.25">
      <c r="A8" s="65" t="s">
        <v>0</v>
      </c>
      <c r="B8" s="65"/>
      <c r="C8" s="65"/>
      <c r="D8" s="65"/>
      <c r="E8" s="65"/>
      <c r="F8" s="65"/>
      <c r="G8" s="65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A16" zoomScaleNormal="100" workbookViewId="0">
      <selection activeCell="J23" sqref="J23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128</v>
      </c>
    </row>
    <row r="2" spans="1:12" x14ac:dyDescent="0.25">
      <c r="F2" s="4"/>
      <c r="G2" s="4" t="s">
        <v>129</v>
      </c>
    </row>
    <row r="3" spans="1:12" x14ac:dyDescent="0.25">
      <c r="F3" s="4"/>
      <c r="G3" s="4" t="s">
        <v>130</v>
      </c>
    </row>
    <row r="5" spans="1:12" ht="15.75" x14ac:dyDescent="0.25">
      <c r="A5" s="67" t="s">
        <v>21</v>
      </c>
      <c r="B5" s="67"/>
      <c r="C5" s="67"/>
      <c r="D5" s="67"/>
      <c r="E5" s="67"/>
      <c r="F5" s="67"/>
      <c r="G5" s="67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68" t="s">
        <v>20</v>
      </c>
      <c r="B7" s="68"/>
      <c r="C7" s="68"/>
      <c r="D7" s="68"/>
      <c r="E7" s="68"/>
      <c r="F7" s="68"/>
      <c r="G7" s="68"/>
      <c r="H7" s="5"/>
      <c r="I7" s="5"/>
      <c r="J7" s="5"/>
      <c r="K7" s="5"/>
      <c r="L7" s="5"/>
    </row>
    <row r="8" spans="1:12" ht="15.75" x14ac:dyDescent="0.25">
      <c r="A8" s="68" t="s">
        <v>19</v>
      </c>
      <c r="B8" s="68"/>
      <c r="C8" s="68"/>
      <c r="D8" s="68"/>
      <c r="E8" s="68"/>
      <c r="F8" s="68"/>
      <c r="G8" s="68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69" t="s">
        <v>114</v>
      </c>
      <c r="B10" s="69"/>
      <c r="C10" s="69"/>
      <c r="D10" s="69"/>
      <c r="E10" s="69"/>
      <c r="F10" s="69"/>
      <c r="G10" s="69"/>
    </row>
    <row r="11" spans="1:12" x14ac:dyDescent="0.25">
      <c r="A11" s="69" t="s">
        <v>9</v>
      </c>
      <c r="B11" s="69"/>
      <c r="C11" s="69"/>
      <c r="D11" s="69"/>
      <c r="E11" s="69"/>
      <c r="F11" s="69"/>
      <c r="G11" s="69"/>
    </row>
    <row r="12" spans="1:12" x14ac:dyDescent="0.25">
      <c r="A12" s="69" t="s">
        <v>115</v>
      </c>
      <c r="B12" s="69"/>
      <c r="C12" s="69"/>
      <c r="D12" s="69"/>
      <c r="E12" s="69"/>
      <c r="F12" s="69"/>
      <c r="G12" s="69"/>
    </row>
    <row r="13" spans="1:12" x14ac:dyDescent="0.25">
      <c r="A13" s="69" t="s">
        <v>164</v>
      </c>
      <c r="B13" s="69"/>
      <c r="C13" s="69"/>
      <c r="D13" s="69"/>
      <c r="E13" s="69"/>
      <c r="F13" s="69"/>
      <c r="G13" s="69"/>
    </row>
    <row r="14" spans="1:12" x14ac:dyDescent="0.25">
      <c r="A14" s="69" t="s">
        <v>8</v>
      </c>
      <c r="B14" s="69"/>
      <c r="C14" s="69"/>
      <c r="D14" s="69"/>
      <c r="E14" s="69"/>
      <c r="F14" s="69"/>
      <c r="G14" s="69"/>
    </row>
    <row r="15" spans="1:12" x14ac:dyDescent="0.25">
      <c r="A15" s="69" t="s">
        <v>116</v>
      </c>
      <c r="B15" s="69"/>
      <c r="C15" s="69"/>
      <c r="D15" s="69"/>
      <c r="E15" s="69"/>
      <c r="F15" s="69"/>
      <c r="G15" s="69"/>
    </row>
    <row r="16" spans="1:12" x14ac:dyDescent="0.25">
      <c r="A16" s="11" t="s">
        <v>117</v>
      </c>
      <c r="B16" s="11"/>
      <c r="C16" s="11"/>
      <c r="D16" s="11"/>
      <c r="E16" s="11"/>
      <c r="F16" s="11"/>
      <c r="G16" s="11"/>
    </row>
    <row r="17" spans="1:7" x14ac:dyDescent="0.25">
      <c r="A17" s="11" t="s">
        <v>131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66" t="s">
        <v>7</v>
      </c>
      <c r="G20" s="66"/>
    </row>
    <row r="21" spans="1:7" ht="95.25" customHeight="1" x14ac:dyDescent="0.25">
      <c r="A21" s="51" t="s">
        <v>13</v>
      </c>
      <c r="B21" s="51" t="s">
        <v>18</v>
      </c>
      <c r="C21" s="51" t="s">
        <v>17</v>
      </c>
      <c r="D21" s="51" t="s">
        <v>16</v>
      </c>
      <c r="E21" s="51" t="s">
        <v>127</v>
      </c>
      <c r="F21" s="51" t="s">
        <v>15</v>
      </c>
      <c r="G21" s="51" t="s">
        <v>14</v>
      </c>
    </row>
    <row r="22" spans="1:7" x14ac:dyDescent="0.25">
      <c r="A22" s="51">
        <v>1</v>
      </c>
      <c r="B22" s="51">
        <v>2</v>
      </c>
      <c r="C22" s="51">
        <v>3</v>
      </c>
      <c r="D22" s="51">
        <v>4</v>
      </c>
      <c r="E22" s="51">
        <v>5</v>
      </c>
      <c r="F22" s="51">
        <v>6</v>
      </c>
      <c r="G22" s="51">
        <v>7</v>
      </c>
    </row>
    <row r="23" spans="1:7" ht="221.25" customHeight="1" x14ac:dyDescent="0.25">
      <c r="A23" s="49">
        <v>1</v>
      </c>
      <c r="B23" s="49" t="s">
        <v>112</v>
      </c>
      <c r="C23" s="51" t="s">
        <v>126</v>
      </c>
      <c r="D23" s="36" t="s">
        <v>118</v>
      </c>
      <c r="E23" s="37">
        <v>50.8</v>
      </c>
      <c r="F23" s="37">
        <v>8.5</v>
      </c>
      <c r="G23" s="49" t="s">
        <v>165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B24" sqref="B24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34"/>
      <c r="R1" s="35" t="s">
        <v>128</v>
      </c>
    </row>
    <row r="2" spans="1:18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5" t="s">
        <v>129</v>
      </c>
    </row>
    <row r="3" spans="1:18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R3" s="35" t="s">
        <v>130</v>
      </c>
    </row>
    <row r="4" spans="1:18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.75" x14ac:dyDescent="0.25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5.75" x14ac:dyDescent="0.25">
      <c r="A8" s="68" t="s">
        <v>19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69" t="str">
        <f>'[4]ф.9в-1_т.1'!A10:G10</f>
        <v>предоставляемые АО "Международный аэропорт "Калуга"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x14ac:dyDescent="0.25">
      <c r="A11" s="69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x14ac:dyDescent="0.25">
      <c r="A12" s="69" t="str">
        <f>'[4]ф.9в-1_т.1'!A12:G12</f>
        <v>наименование аэропорта:  Калуга (Грабцево)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x14ac:dyDescent="0.25">
      <c r="A13" s="69" t="str">
        <f>'ф.9в-1_т.1'!A13:G13</f>
        <v>за период 2022 г. (летний сезон)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x14ac:dyDescent="0.25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x14ac:dyDescent="0.25">
      <c r="A15" s="69" t="str">
        <f>'[4]ф.9в-1_т.1'!A15:G15</f>
        <v>адрес организации:  248035, РФ, город Калуга, улица Взлётная, дом 46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x14ac:dyDescent="0.25">
      <c r="A16" s="11" t="str">
        <f>'[4]ф.9в-1_т.1'!A16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69" t="str">
        <f>'[4]ф.9в-1_т.1'!A17</f>
        <v>контактные данные: тел. приёмной +7 (4842) 27-98-10; Факс +7 (4842) 27-98-27; e-mail: info@klf.aero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23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5"/>
      <c r="G20" s="25"/>
      <c r="H20" s="25"/>
      <c r="I20" s="25"/>
      <c r="J20" s="25"/>
      <c r="K20" s="25"/>
      <c r="L20" s="11"/>
      <c r="M20" s="11"/>
      <c r="N20" s="11"/>
      <c r="O20" s="11"/>
      <c r="P20" s="11"/>
      <c r="Q20" s="66" t="s">
        <v>30</v>
      </c>
      <c r="R20" s="66"/>
    </row>
    <row r="21" spans="1:23" ht="29.25" customHeight="1" x14ac:dyDescent="0.25">
      <c r="A21" s="49" t="s">
        <v>13</v>
      </c>
      <c r="B21" s="71" t="s">
        <v>29</v>
      </c>
      <c r="C21" s="71"/>
      <c r="D21" s="71"/>
      <c r="E21" s="71"/>
      <c r="F21" s="71" t="s">
        <v>28</v>
      </c>
      <c r="G21" s="71"/>
      <c r="H21" s="71"/>
      <c r="I21" s="71"/>
      <c r="J21" s="71"/>
      <c r="K21" s="71"/>
      <c r="L21" s="71" t="s">
        <v>27</v>
      </c>
      <c r="M21" s="71"/>
      <c r="N21" s="71"/>
      <c r="O21" s="71"/>
      <c r="P21" s="71"/>
      <c r="Q21" s="71"/>
      <c r="R21" s="71"/>
    </row>
    <row r="22" spans="1:23" ht="147.75" customHeight="1" x14ac:dyDescent="0.25">
      <c r="A22" s="52"/>
      <c r="B22" s="49" t="s">
        <v>26</v>
      </c>
      <c r="C22" s="49" t="s">
        <v>25</v>
      </c>
      <c r="D22" s="49" t="s">
        <v>24</v>
      </c>
      <c r="E22" s="49" t="s">
        <v>23</v>
      </c>
      <c r="F22" s="49" t="s">
        <v>133</v>
      </c>
      <c r="G22" s="49" t="s">
        <v>134</v>
      </c>
      <c r="H22" s="49" t="s">
        <v>135</v>
      </c>
      <c r="I22" s="49" t="s">
        <v>136</v>
      </c>
      <c r="J22" s="49" t="s">
        <v>137</v>
      </c>
      <c r="K22" s="49" t="s">
        <v>138</v>
      </c>
      <c r="L22" s="49" t="s">
        <v>139</v>
      </c>
      <c r="M22" s="49" t="s">
        <v>140</v>
      </c>
      <c r="N22" s="49" t="s">
        <v>141</v>
      </c>
      <c r="O22" s="49" t="s">
        <v>22</v>
      </c>
      <c r="P22" s="49" t="s">
        <v>142</v>
      </c>
      <c r="Q22" s="49" t="s">
        <v>143</v>
      </c>
      <c r="R22" s="49" t="s">
        <v>144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49">
        <v>1</v>
      </c>
      <c r="B24" s="49" t="s">
        <v>145</v>
      </c>
      <c r="C24" s="49">
        <v>3</v>
      </c>
      <c r="D24" s="49">
        <v>5</v>
      </c>
      <c r="E24" s="49">
        <v>0</v>
      </c>
      <c r="F24" s="49">
        <v>350</v>
      </c>
      <c r="G24" s="49">
        <v>1</v>
      </c>
      <c r="H24" s="49">
        <v>2810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</row>
    <row r="25" spans="1:23" x14ac:dyDescent="0.25">
      <c r="A25" s="6" t="s">
        <v>146</v>
      </c>
    </row>
    <row r="26" spans="1:23" x14ac:dyDescent="0.25">
      <c r="A26" s="6" t="s">
        <v>124</v>
      </c>
      <c r="H26" s="21"/>
      <c r="I26" s="72" t="s">
        <v>122</v>
      </c>
      <c r="J26" s="72"/>
      <c r="K26" s="72"/>
      <c r="L26" s="72"/>
      <c r="M26" s="72"/>
      <c r="N26" s="72"/>
      <c r="O26" s="72"/>
      <c r="P26" s="72"/>
      <c r="Q26" s="72"/>
      <c r="R26" s="72"/>
    </row>
    <row r="27" spans="1:23" x14ac:dyDescent="0.25">
      <c r="A27" s="6" t="s">
        <v>125</v>
      </c>
      <c r="H27" s="21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3" x14ac:dyDescent="0.25">
      <c r="A28" s="6" t="s">
        <v>119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3" x14ac:dyDescent="0.25">
      <c r="A29" s="6" t="s">
        <v>156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x14ac:dyDescent="0.25">
      <c r="A30" s="6" t="s">
        <v>121</v>
      </c>
    </row>
    <row r="31" spans="1:23" x14ac:dyDescent="0.25">
      <c r="A31" s="6" t="s">
        <v>157</v>
      </c>
    </row>
  </sheetData>
  <mergeCells count="17">
    <mergeCell ref="A13:R13"/>
    <mergeCell ref="A14:R14"/>
    <mergeCell ref="A15:R15"/>
    <mergeCell ref="A17:R17"/>
    <mergeCell ref="A18:R18"/>
    <mergeCell ref="A5:R5"/>
    <mergeCell ref="A7:R7"/>
    <mergeCell ref="A8:R8"/>
    <mergeCell ref="A10:R10"/>
    <mergeCell ref="A12:R12"/>
    <mergeCell ref="A11:R11"/>
    <mergeCell ref="L29:W29"/>
    <mergeCell ref="B21:E21"/>
    <mergeCell ref="F21:K21"/>
    <mergeCell ref="L21:R21"/>
    <mergeCell ref="Q20:R20"/>
    <mergeCell ref="I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3" zoomScaleNormal="100" workbookViewId="0">
      <selection activeCell="C33" sqref="C33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 x14ac:dyDescent="0.2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42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69" t="str">
        <f>'ф.9в-1_т.2'!A10:R10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5">
      <c r="A8" s="69" t="str">
        <f>'ф.9в-1_т.2'!A11:R11</f>
        <v>на территории Российской Федерации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x14ac:dyDescent="0.25">
      <c r="A9" s="69" t="str">
        <f>'ф.9в-1_т.2'!A12:R12</f>
        <v>наименование аэропорта:  Калуга (Грабцево)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5">
      <c r="A10" s="69" t="s">
        <v>159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73" t="str">
        <f>'ф.9в-1_т.2'!A15:R15</f>
        <v>адрес организации:  248035, РФ, город Калуга, улица Взлётная, дом 46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73" t="str">
        <f>'ф.9в-1_т.2'!A17:R17</f>
        <v>контактные данные: тел. приёмной +7 (4842) 27-98-10; Факс +7 (4842) 27-98-27; e-mail: info@klf.aero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30" t="s">
        <v>7</v>
      </c>
    </row>
    <row r="17" spans="1:10" ht="28.5" customHeight="1" x14ac:dyDescent="0.25">
      <c r="A17" s="71" t="s">
        <v>13</v>
      </c>
      <c r="B17" s="71" t="s">
        <v>152</v>
      </c>
      <c r="C17" s="71" t="s">
        <v>40</v>
      </c>
      <c r="D17" s="71"/>
      <c r="E17" s="71" t="s">
        <v>39</v>
      </c>
      <c r="F17" s="71"/>
      <c r="G17" s="71"/>
      <c r="H17" s="71"/>
      <c r="I17" s="71"/>
      <c r="J17" s="71"/>
    </row>
    <row r="18" spans="1:10" ht="30" customHeight="1" x14ac:dyDescent="0.25">
      <c r="A18" s="71"/>
      <c r="B18" s="71"/>
      <c r="C18" s="71"/>
      <c r="D18" s="71"/>
      <c r="E18" s="71" t="s">
        <v>38</v>
      </c>
      <c r="F18" s="71"/>
      <c r="G18" s="71" t="s">
        <v>37</v>
      </c>
      <c r="H18" s="71"/>
      <c r="I18" s="71" t="s">
        <v>36</v>
      </c>
      <c r="J18" s="71" t="s">
        <v>35</v>
      </c>
    </row>
    <row r="19" spans="1:10" ht="43.5" customHeight="1" x14ac:dyDescent="0.25">
      <c r="A19" s="71"/>
      <c r="B19" s="71"/>
      <c r="C19" s="27" t="s">
        <v>34</v>
      </c>
      <c r="D19" s="27" t="s">
        <v>33</v>
      </c>
      <c r="E19" s="27" t="s">
        <v>32</v>
      </c>
      <c r="F19" s="27" t="s">
        <v>31</v>
      </c>
      <c r="G19" s="27" t="s">
        <v>32</v>
      </c>
      <c r="H19" s="27" t="s">
        <v>31</v>
      </c>
      <c r="I19" s="71"/>
      <c r="J19" s="71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61.5" customHeight="1" x14ac:dyDescent="0.25">
      <c r="A21" s="27">
        <v>1</v>
      </c>
      <c r="B21" s="39" t="s">
        <v>160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3" spans="1:10" x14ac:dyDescent="0.25">
      <c r="A23" s="31"/>
    </row>
    <row r="24" spans="1:10" x14ac:dyDescent="0.25">
      <c r="A24" s="31"/>
    </row>
    <row r="25" spans="1:10" x14ac:dyDescent="0.25">
      <c r="A25" s="31"/>
    </row>
    <row r="26" spans="1:10" x14ac:dyDescent="0.25">
      <c r="A26" s="31"/>
    </row>
    <row r="27" spans="1:10" x14ac:dyDescent="0.25">
      <c r="A27" s="32"/>
    </row>
  </sheetData>
  <mergeCells count="21"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zoomScaleNormal="100" zoomScaleSheetLayoutView="100" workbookViewId="0">
      <selection activeCell="J19" sqref="J19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7" t="s">
        <v>54</v>
      </c>
      <c r="B1" s="67"/>
      <c r="C1" s="67"/>
      <c r="D1" s="67"/>
      <c r="E1" s="67"/>
      <c r="F1" s="67"/>
      <c r="G1" s="67"/>
    </row>
    <row r="2" spans="1:7" ht="15.75" x14ac:dyDescent="0.25">
      <c r="A2" s="68" t="s">
        <v>44</v>
      </c>
      <c r="B2" s="68"/>
      <c r="C2" s="68"/>
      <c r="D2" s="68"/>
      <c r="E2" s="68"/>
      <c r="F2" s="68"/>
      <c r="G2" s="68"/>
    </row>
    <row r="3" spans="1:7" ht="15.75" x14ac:dyDescent="0.25">
      <c r="A3" s="68" t="s">
        <v>53</v>
      </c>
      <c r="B3" s="68"/>
      <c r="C3" s="68"/>
      <c r="D3" s="68"/>
      <c r="E3" s="68"/>
      <c r="F3" s="68"/>
      <c r="G3" s="68"/>
    </row>
    <row r="4" spans="1:7" ht="15.75" x14ac:dyDescent="0.25">
      <c r="A4" s="68" t="s">
        <v>52</v>
      </c>
      <c r="B4" s="68"/>
      <c r="C4" s="68"/>
      <c r="D4" s="68"/>
      <c r="E4" s="68"/>
      <c r="F4" s="68"/>
      <c r="G4" s="68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61"/>
      <c r="B6" s="61"/>
      <c r="C6" s="61"/>
      <c r="D6" s="61"/>
      <c r="E6" s="61"/>
      <c r="F6" s="61"/>
      <c r="G6" s="61"/>
    </row>
    <row r="7" spans="1:7" x14ac:dyDescent="0.25">
      <c r="A7" s="69" t="str">
        <f>'[5]ф.9г-1'!A7:J7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</row>
    <row r="8" spans="1:7" x14ac:dyDescent="0.25">
      <c r="A8" s="69" t="s">
        <v>9</v>
      </c>
      <c r="B8" s="69"/>
      <c r="C8" s="69"/>
      <c r="D8" s="69"/>
      <c r="E8" s="69"/>
      <c r="F8" s="69"/>
      <c r="G8" s="69"/>
    </row>
    <row r="9" spans="1:7" x14ac:dyDescent="0.25">
      <c r="A9" s="69" t="str">
        <f>'[5]ф.9г-1'!A9:J9</f>
        <v>наименование аэропорта:  Калуга (Грабцево)</v>
      </c>
      <c r="B9" s="69"/>
      <c r="C9" s="69"/>
      <c r="D9" s="69"/>
      <c r="E9" s="69"/>
      <c r="F9" s="69"/>
      <c r="G9" s="69"/>
    </row>
    <row r="10" spans="1:7" x14ac:dyDescent="0.25">
      <c r="A10" s="69" t="str">
        <f>'[7]ф.9г-1'!A10:J10</f>
        <v>за период летний сезон 2022</v>
      </c>
      <c r="B10" s="69"/>
      <c r="C10" s="69"/>
      <c r="D10" s="69"/>
      <c r="E10" s="69"/>
      <c r="F10" s="69"/>
      <c r="G10" s="69"/>
    </row>
    <row r="11" spans="1:7" x14ac:dyDescent="0.25">
      <c r="A11" s="69" t="s">
        <v>8</v>
      </c>
      <c r="B11" s="69"/>
      <c r="C11" s="69"/>
      <c r="D11" s="69"/>
      <c r="E11" s="69"/>
      <c r="F11" s="69"/>
      <c r="G11" s="69"/>
    </row>
    <row r="12" spans="1:7" x14ac:dyDescent="0.25">
      <c r="A12" s="69" t="str">
        <f>'[5]ф.9г-1'!A12:J12</f>
        <v>адрес организации:  248035, РФ, город Калуга, улица Взлётная, дом 46</v>
      </c>
      <c r="B12" s="69"/>
      <c r="C12" s="69"/>
      <c r="D12" s="69"/>
      <c r="E12" s="69"/>
      <c r="F12" s="69"/>
      <c r="G12" s="69"/>
    </row>
    <row r="13" spans="1:7" x14ac:dyDescent="0.25">
      <c r="A13" s="11" t="str">
        <f>'[5]ф.9г-1'!A13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69" t="str">
        <f>'[5]ф.9г-1'!A14:J14</f>
        <v>контактные данные: тел. приёмной +7 (4842) 27-98-10; Факс +7 (4842) 27-98-27; e-mail: info@klf.aero</v>
      </c>
      <c r="B14" s="69"/>
      <c r="C14" s="69"/>
      <c r="D14" s="69"/>
      <c r="E14" s="69"/>
      <c r="F14" s="69"/>
      <c r="G14" s="69"/>
    </row>
    <row r="15" spans="1:7" x14ac:dyDescent="0.25">
      <c r="A15" s="69"/>
      <c r="B15" s="69"/>
      <c r="C15" s="69"/>
      <c r="D15" s="69"/>
      <c r="E15" s="69"/>
      <c r="F15" s="69"/>
      <c r="G15" s="69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60" t="s">
        <v>13</v>
      </c>
      <c r="B17" s="60" t="s">
        <v>51</v>
      </c>
      <c r="C17" s="60" t="s">
        <v>50</v>
      </c>
      <c r="D17" s="60" t="s">
        <v>49</v>
      </c>
      <c r="E17" s="60" t="s">
        <v>48</v>
      </c>
      <c r="F17" s="60" t="s">
        <v>47</v>
      </c>
      <c r="G17" s="60" t="s">
        <v>46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8">
        <v>1</v>
      </c>
      <c r="B19" s="60" t="s">
        <v>132</v>
      </c>
      <c r="C19" s="28">
        <v>2</v>
      </c>
      <c r="D19" s="28">
        <v>2</v>
      </c>
      <c r="E19" s="29">
        <v>1</v>
      </c>
      <c r="F19" s="60" t="s">
        <v>166</v>
      </c>
      <c r="G19" s="28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7:G7"/>
    <mergeCell ref="A1:G1"/>
    <mergeCell ref="A2:G2"/>
    <mergeCell ref="A3:G3"/>
    <mergeCell ref="A4:G4"/>
    <mergeCell ref="A15:G15"/>
    <mergeCell ref="A8:G8"/>
    <mergeCell ref="A9:G9"/>
    <mergeCell ref="A10:G10"/>
    <mergeCell ref="A11:G11"/>
    <mergeCell ref="A12:G12"/>
    <mergeCell ref="A14:G1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40" zoomScaleNormal="100" workbookViewId="0">
      <selection activeCell="C51" sqref="C51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x14ac:dyDescent="0.25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летний сезон 2022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'ф.9г-2'!A12:G12</f>
        <v>адрес организации:  248035,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78" t="s">
        <v>84</v>
      </c>
      <c r="C16" s="71" t="s">
        <v>90</v>
      </c>
      <c r="D16" s="71"/>
      <c r="E16" s="71"/>
      <c r="F16" s="71" t="s">
        <v>89</v>
      </c>
      <c r="G16" s="71"/>
      <c r="H16" s="71"/>
      <c r="I16" s="71" t="s">
        <v>88</v>
      </c>
      <c r="J16" s="71"/>
      <c r="K16" s="71"/>
      <c r="L16" s="71" t="s">
        <v>87</v>
      </c>
      <c r="M16" s="71"/>
      <c r="N16" s="71"/>
      <c r="O16" s="74" t="s">
        <v>86</v>
      </c>
      <c r="P16" s="74" t="s">
        <v>85</v>
      </c>
    </row>
    <row r="17" spans="1:16" ht="92.25" customHeight="1" x14ac:dyDescent="0.25">
      <c r="A17" s="15"/>
      <c r="B17" s="79"/>
      <c r="C17" s="14" t="s">
        <v>83</v>
      </c>
      <c r="D17" s="14" t="s">
        <v>82</v>
      </c>
      <c r="E17" s="14" t="s">
        <v>81</v>
      </c>
      <c r="F17" s="14" t="s">
        <v>83</v>
      </c>
      <c r="G17" s="14" t="s">
        <v>82</v>
      </c>
      <c r="H17" s="14" t="s">
        <v>81</v>
      </c>
      <c r="I17" s="14" t="s">
        <v>83</v>
      </c>
      <c r="J17" s="14" t="s">
        <v>82</v>
      </c>
      <c r="K17" s="14" t="s">
        <v>81</v>
      </c>
      <c r="L17" s="14" t="s">
        <v>83</v>
      </c>
      <c r="M17" s="14" t="s">
        <v>82</v>
      </c>
      <c r="N17" s="14" t="s">
        <v>81</v>
      </c>
      <c r="O17" s="74"/>
      <c r="P17" s="74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74">
        <v>1</v>
      </c>
      <c r="B19" s="74" t="s">
        <v>6</v>
      </c>
      <c r="C19" s="17" t="s">
        <v>80</v>
      </c>
      <c r="D19" s="80" t="s">
        <v>150</v>
      </c>
      <c r="E19" s="80" t="s">
        <v>151</v>
      </c>
      <c r="F19" s="74" t="s">
        <v>147</v>
      </c>
      <c r="G19" s="80" t="s">
        <v>150</v>
      </c>
      <c r="H19" s="80" t="s">
        <v>151</v>
      </c>
      <c r="I19" s="74" t="s">
        <v>148</v>
      </c>
      <c r="J19" s="80" t="s">
        <v>150</v>
      </c>
      <c r="K19" s="80" t="s">
        <v>151</v>
      </c>
      <c r="L19" s="74">
        <v>0</v>
      </c>
      <c r="M19" s="80" t="s">
        <v>150</v>
      </c>
      <c r="N19" s="80" t="s">
        <v>151</v>
      </c>
      <c r="O19" s="74" t="s">
        <v>147</v>
      </c>
      <c r="P19" s="74">
        <v>0</v>
      </c>
    </row>
    <row r="20" spans="1:16" ht="15" customHeight="1" x14ac:dyDescent="0.25">
      <c r="A20" s="74"/>
      <c r="B20" s="77"/>
      <c r="C20" s="17" t="s">
        <v>79</v>
      </c>
      <c r="D20" s="81"/>
      <c r="E20" s="81"/>
      <c r="F20" s="74"/>
      <c r="G20" s="81"/>
      <c r="H20" s="81"/>
      <c r="I20" s="74"/>
      <c r="J20" s="81"/>
      <c r="K20" s="81"/>
      <c r="L20" s="74"/>
      <c r="M20" s="81"/>
      <c r="N20" s="81"/>
      <c r="O20" s="74"/>
      <c r="P20" s="74"/>
    </row>
    <row r="21" spans="1:16" ht="29.25" customHeight="1" x14ac:dyDescent="0.25">
      <c r="A21" s="74"/>
      <c r="B21" s="77"/>
      <c r="C21" s="17" t="s">
        <v>78</v>
      </c>
      <c r="D21" s="81"/>
      <c r="E21" s="81"/>
      <c r="F21" s="74"/>
      <c r="G21" s="81"/>
      <c r="H21" s="81"/>
      <c r="I21" s="74"/>
      <c r="J21" s="81"/>
      <c r="K21" s="81"/>
      <c r="L21" s="74"/>
      <c r="M21" s="81"/>
      <c r="N21" s="81"/>
      <c r="O21" s="74"/>
      <c r="P21" s="74"/>
    </row>
    <row r="22" spans="1:16" ht="42.75" customHeight="1" x14ac:dyDescent="0.25">
      <c r="A22" s="74"/>
      <c r="B22" s="77"/>
      <c r="C22" s="17" t="s">
        <v>77</v>
      </c>
      <c r="D22" s="81"/>
      <c r="E22" s="81"/>
      <c r="F22" s="74"/>
      <c r="G22" s="81"/>
      <c r="H22" s="81"/>
      <c r="I22" s="74"/>
      <c r="J22" s="81"/>
      <c r="K22" s="81"/>
      <c r="L22" s="74"/>
      <c r="M22" s="81"/>
      <c r="N22" s="81"/>
      <c r="O22" s="74"/>
      <c r="P22" s="74"/>
    </row>
    <row r="23" spans="1:16" ht="28.5" customHeight="1" x14ac:dyDescent="0.25">
      <c r="A23" s="74"/>
      <c r="B23" s="77"/>
      <c r="C23" s="17" t="s">
        <v>76</v>
      </c>
      <c r="D23" s="81"/>
      <c r="E23" s="81"/>
      <c r="F23" s="74"/>
      <c r="G23" s="81"/>
      <c r="H23" s="81"/>
      <c r="I23" s="74"/>
      <c r="J23" s="81"/>
      <c r="K23" s="81"/>
      <c r="L23" s="74"/>
      <c r="M23" s="81"/>
      <c r="N23" s="81"/>
      <c r="O23" s="74"/>
      <c r="P23" s="74"/>
    </row>
    <row r="24" spans="1:16" ht="66" customHeight="1" x14ac:dyDescent="0.25">
      <c r="A24" s="74"/>
      <c r="B24" s="77"/>
      <c r="C24" s="17" t="s">
        <v>75</v>
      </c>
      <c r="D24" s="81"/>
      <c r="E24" s="81"/>
      <c r="F24" s="74"/>
      <c r="G24" s="81"/>
      <c r="H24" s="81"/>
      <c r="I24" s="74"/>
      <c r="J24" s="81"/>
      <c r="K24" s="81"/>
      <c r="L24" s="74"/>
      <c r="M24" s="81"/>
      <c r="N24" s="81"/>
      <c r="O24" s="74"/>
      <c r="P24" s="74"/>
    </row>
    <row r="25" spans="1:16" ht="136.5" customHeight="1" x14ac:dyDescent="0.25">
      <c r="A25" s="18">
        <v>2</v>
      </c>
      <c r="B25" s="14" t="s">
        <v>74</v>
      </c>
      <c r="C25" s="17" t="s">
        <v>73</v>
      </c>
      <c r="D25" s="81"/>
      <c r="E25" s="81"/>
      <c r="F25" s="74"/>
      <c r="G25" s="81"/>
      <c r="H25" s="81"/>
      <c r="I25" s="74"/>
      <c r="J25" s="81"/>
      <c r="K25" s="81"/>
      <c r="L25" s="74"/>
      <c r="M25" s="81"/>
      <c r="N25" s="81"/>
      <c r="O25" s="74"/>
      <c r="P25" s="74"/>
    </row>
    <row r="26" spans="1:16" ht="27.75" customHeight="1" x14ac:dyDescent="0.25">
      <c r="A26" s="74">
        <v>3</v>
      </c>
      <c r="B26" s="74" t="s">
        <v>12</v>
      </c>
      <c r="C26" s="17" t="s">
        <v>72</v>
      </c>
      <c r="D26" s="81"/>
      <c r="E26" s="81"/>
      <c r="F26" s="74"/>
      <c r="G26" s="81"/>
      <c r="H26" s="81"/>
      <c r="I26" s="74"/>
      <c r="J26" s="81"/>
      <c r="K26" s="81"/>
      <c r="L26" s="74"/>
      <c r="M26" s="81"/>
      <c r="N26" s="81"/>
      <c r="O26" s="74"/>
      <c r="P26" s="74"/>
    </row>
    <row r="27" spans="1:16" ht="48" customHeight="1" x14ac:dyDescent="0.25">
      <c r="A27" s="74"/>
      <c r="B27" s="74"/>
      <c r="C27" s="17" t="s">
        <v>71</v>
      </c>
      <c r="D27" s="81"/>
      <c r="E27" s="81"/>
      <c r="F27" s="74"/>
      <c r="G27" s="81"/>
      <c r="H27" s="81"/>
      <c r="I27" s="74"/>
      <c r="J27" s="81"/>
      <c r="K27" s="81"/>
      <c r="L27" s="74"/>
      <c r="M27" s="81"/>
      <c r="N27" s="81"/>
      <c r="O27" s="74"/>
      <c r="P27" s="74"/>
    </row>
    <row r="28" spans="1:16" ht="13.5" customHeight="1" x14ac:dyDescent="0.25">
      <c r="A28" s="74"/>
      <c r="B28" s="74"/>
      <c r="C28" s="17" t="s">
        <v>70</v>
      </c>
      <c r="D28" s="81"/>
      <c r="E28" s="81"/>
      <c r="F28" s="74"/>
      <c r="G28" s="81"/>
      <c r="H28" s="81"/>
      <c r="I28" s="74"/>
      <c r="J28" s="81"/>
      <c r="K28" s="81"/>
      <c r="L28" s="74"/>
      <c r="M28" s="81"/>
      <c r="N28" s="81"/>
      <c r="O28" s="74"/>
      <c r="P28" s="74"/>
    </row>
    <row r="29" spans="1:16" ht="18" customHeight="1" x14ac:dyDescent="0.25">
      <c r="A29" s="74"/>
      <c r="B29" s="74"/>
      <c r="C29" s="17" t="s">
        <v>69</v>
      </c>
      <c r="D29" s="81"/>
      <c r="E29" s="81"/>
      <c r="F29" s="74"/>
      <c r="G29" s="81"/>
      <c r="H29" s="81"/>
      <c r="I29" s="74"/>
      <c r="J29" s="81"/>
      <c r="K29" s="81"/>
      <c r="L29" s="74"/>
      <c r="M29" s="81"/>
      <c r="N29" s="81"/>
      <c r="O29" s="74"/>
      <c r="P29" s="74"/>
    </row>
    <row r="30" spans="1:16" x14ac:dyDescent="0.25">
      <c r="A30" s="74"/>
      <c r="B30" s="74"/>
      <c r="C30" s="17" t="s">
        <v>68</v>
      </c>
      <c r="D30" s="81"/>
      <c r="E30" s="81"/>
      <c r="F30" s="74"/>
      <c r="G30" s="81"/>
      <c r="H30" s="81"/>
      <c r="I30" s="74"/>
      <c r="J30" s="81"/>
      <c r="K30" s="81"/>
      <c r="L30" s="74"/>
      <c r="M30" s="81"/>
      <c r="N30" s="81"/>
      <c r="O30" s="74"/>
      <c r="P30" s="74"/>
    </row>
    <row r="31" spans="1:16" x14ac:dyDescent="0.25">
      <c r="A31" s="74"/>
      <c r="B31" s="74"/>
      <c r="C31" s="17" t="s">
        <v>67</v>
      </c>
      <c r="D31" s="81"/>
      <c r="E31" s="81"/>
      <c r="F31" s="74"/>
      <c r="G31" s="81"/>
      <c r="H31" s="81"/>
      <c r="I31" s="74"/>
      <c r="J31" s="81"/>
      <c r="K31" s="81"/>
      <c r="L31" s="74"/>
      <c r="M31" s="81"/>
      <c r="N31" s="81"/>
      <c r="O31" s="74"/>
      <c r="P31" s="74"/>
    </row>
    <row r="32" spans="1:16" ht="15.75" customHeight="1" x14ac:dyDescent="0.25">
      <c r="A32" s="74"/>
      <c r="B32" s="74"/>
      <c r="C32" s="17" t="s">
        <v>66</v>
      </c>
      <c r="D32" s="81"/>
      <c r="E32" s="81"/>
      <c r="F32" s="74"/>
      <c r="G32" s="81"/>
      <c r="H32" s="81"/>
      <c r="I32" s="74"/>
      <c r="J32" s="81"/>
      <c r="K32" s="81"/>
      <c r="L32" s="74"/>
      <c r="M32" s="81"/>
      <c r="N32" s="81"/>
      <c r="O32" s="74"/>
      <c r="P32" s="74"/>
    </row>
    <row r="33" spans="1:16" ht="38.25" customHeight="1" x14ac:dyDescent="0.25">
      <c r="A33" s="74"/>
      <c r="B33" s="74"/>
      <c r="C33" s="17" t="s">
        <v>65</v>
      </c>
      <c r="D33" s="81"/>
      <c r="E33" s="81"/>
      <c r="F33" s="74"/>
      <c r="G33" s="81"/>
      <c r="H33" s="81"/>
      <c r="I33" s="74"/>
      <c r="J33" s="81"/>
      <c r="K33" s="81"/>
      <c r="L33" s="74"/>
      <c r="M33" s="81"/>
      <c r="N33" s="81"/>
      <c r="O33" s="74"/>
      <c r="P33" s="74"/>
    </row>
    <row r="34" spans="1:16" ht="31.5" customHeight="1" x14ac:dyDescent="0.25">
      <c r="A34" s="74"/>
      <c r="B34" s="74"/>
      <c r="C34" s="17" t="s">
        <v>64</v>
      </c>
      <c r="D34" s="81"/>
      <c r="E34" s="81"/>
      <c r="F34" s="74"/>
      <c r="G34" s="81"/>
      <c r="H34" s="81"/>
      <c r="I34" s="74"/>
      <c r="J34" s="81"/>
      <c r="K34" s="81"/>
      <c r="L34" s="74"/>
      <c r="M34" s="81"/>
      <c r="N34" s="81"/>
      <c r="O34" s="74"/>
      <c r="P34" s="74"/>
    </row>
    <row r="35" spans="1:16" ht="90.75" customHeight="1" x14ac:dyDescent="0.25">
      <c r="A35" s="74"/>
      <c r="B35" s="74"/>
      <c r="C35" s="17" t="s">
        <v>63</v>
      </c>
      <c r="D35" s="81"/>
      <c r="E35" s="81"/>
      <c r="F35" s="74"/>
      <c r="G35" s="81"/>
      <c r="H35" s="81"/>
      <c r="I35" s="74"/>
      <c r="J35" s="81"/>
      <c r="K35" s="81"/>
      <c r="L35" s="74"/>
      <c r="M35" s="81"/>
      <c r="N35" s="81"/>
      <c r="O35" s="74"/>
      <c r="P35" s="74"/>
    </row>
    <row r="36" spans="1:16" ht="77.25" customHeight="1" x14ac:dyDescent="0.25">
      <c r="A36" s="14">
        <v>3</v>
      </c>
      <c r="B36" s="14" t="s">
        <v>11</v>
      </c>
      <c r="C36" s="17" t="s">
        <v>62</v>
      </c>
      <c r="D36" s="81"/>
      <c r="E36" s="81"/>
      <c r="F36" s="74"/>
      <c r="G36" s="81"/>
      <c r="H36" s="81"/>
      <c r="I36" s="74"/>
      <c r="J36" s="81"/>
      <c r="K36" s="81"/>
      <c r="L36" s="74"/>
      <c r="M36" s="81"/>
      <c r="N36" s="81"/>
      <c r="O36" s="74"/>
      <c r="P36" s="74"/>
    </row>
    <row r="37" spans="1:16" ht="24.75" customHeight="1" x14ac:dyDescent="0.25">
      <c r="A37" s="74">
        <v>4</v>
      </c>
      <c r="B37" s="76" t="s">
        <v>10</v>
      </c>
      <c r="C37" s="17" t="s">
        <v>61</v>
      </c>
      <c r="D37" s="81"/>
      <c r="E37" s="81"/>
      <c r="F37" s="74"/>
      <c r="G37" s="81"/>
      <c r="H37" s="81"/>
      <c r="I37" s="74"/>
      <c r="J37" s="81"/>
      <c r="K37" s="81"/>
      <c r="L37" s="74"/>
      <c r="M37" s="81"/>
      <c r="N37" s="81"/>
      <c r="O37" s="74"/>
      <c r="P37" s="74"/>
    </row>
    <row r="38" spans="1:16" ht="51.75" customHeight="1" x14ac:dyDescent="0.25">
      <c r="A38" s="74"/>
      <c r="B38" s="76"/>
      <c r="C38" s="17" t="s">
        <v>60</v>
      </c>
      <c r="D38" s="81"/>
      <c r="E38" s="81"/>
      <c r="F38" s="74"/>
      <c r="G38" s="81"/>
      <c r="H38" s="81"/>
      <c r="I38" s="74"/>
      <c r="J38" s="81"/>
      <c r="K38" s="81"/>
      <c r="L38" s="74"/>
      <c r="M38" s="81"/>
      <c r="N38" s="81"/>
      <c r="O38" s="74"/>
      <c r="P38" s="74"/>
    </row>
    <row r="39" spans="1:16" ht="15.75" customHeight="1" x14ac:dyDescent="0.25">
      <c r="A39" s="74"/>
      <c r="B39" s="76"/>
      <c r="C39" s="17" t="s">
        <v>59</v>
      </c>
      <c r="D39" s="81"/>
      <c r="E39" s="81"/>
      <c r="F39" s="74"/>
      <c r="G39" s="81"/>
      <c r="H39" s="81"/>
      <c r="I39" s="74"/>
      <c r="J39" s="81"/>
      <c r="K39" s="81"/>
      <c r="L39" s="74"/>
      <c r="M39" s="81"/>
      <c r="N39" s="81"/>
      <c r="O39" s="74"/>
      <c r="P39" s="74"/>
    </row>
    <row r="40" spans="1:16" ht="90" customHeight="1" x14ac:dyDescent="0.25">
      <c r="A40" s="74"/>
      <c r="B40" s="76"/>
      <c r="C40" s="17" t="s">
        <v>58</v>
      </c>
      <c r="D40" s="81"/>
      <c r="E40" s="81"/>
      <c r="F40" s="74"/>
      <c r="G40" s="81"/>
      <c r="H40" s="81"/>
      <c r="I40" s="74"/>
      <c r="J40" s="81"/>
      <c r="K40" s="81"/>
      <c r="L40" s="74"/>
      <c r="M40" s="81"/>
      <c r="N40" s="81"/>
      <c r="O40" s="74"/>
      <c r="P40" s="74"/>
    </row>
    <row r="41" spans="1:16" ht="49.5" customHeight="1" x14ac:dyDescent="0.25">
      <c r="A41" s="74"/>
      <c r="B41" s="76"/>
      <c r="C41" s="17" t="s">
        <v>57</v>
      </c>
      <c r="D41" s="81"/>
      <c r="E41" s="81"/>
      <c r="F41" s="74"/>
      <c r="G41" s="81"/>
      <c r="H41" s="81"/>
      <c r="I41" s="74"/>
      <c r="J41" s="81"/>
      <c r="K41" s="81"/>
      <c r="L41" s="74"/>
      <c r="M41" s="81"/>
      <c r="N41" s="81"/>
      <c r="O41" s="74"/>
      <c r="P41" s="74"/>
    </row>
    <row r="42" spans="1:16" ht="36.75" customHeight="1" x14ac:dyDescent="0.25">
      <c r="A42" s="74"/>
      <c r="B42" s="76"/>
      <c r="C42" s="17" t="s">
        <v>56</v>
      </c>
      <c r="D42" s="81"/>
      <c r="E42" s="81"/>
      <c r="F42" s="74"/>
      <c r="G42" s="81"/>
      <c r="H42" s="81"/>
      <c r="I42" s="74"/>
      <c r="J42" s="81"/>
      <c r="K42" s="81"/>
      <c r="L42" s="74"/>
      <c r="M42" s="81"/>
      <c r="N42" s="81"/>
      <c r="O42" s="74"/>
      <c r="P42" s="74"/>
    </row>
    <row r="43" spans="1:16" ht="49.5" customHeight="1" x14ac:dyDescent="0.25">
      <c r="A43" s="74"/>
      <c r="B43" s="76"/>
      <c r="C43" s="17" t="s">
        <v>55</v>
      </c>
      <c r="D43" s="82"/>
      <c r="E43" s="82"/>
      <c r="F43" s="74"/>
      <c r="G43" s="82"/>
      <c r="H43" s="82"/>
      <c r="I43" s="74"/>
      <c r="J43" s="82"/>
      <c r="K43" s="82"/>
      <c r="L43" s="74"/>
      <c r="M43" s="82"/>
      <c r="N43" s="82"/>
      <c r="O43" s="74"/>
      <c r="P43" s="74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149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125</v>
      </c>
    </row>
    <row r="47" spans="1:16" x14ac:dyDescent="0.25">
      <c r="B47" s="6" t="s">
        <v>119</v>
      </c>
    </row>
    <row r="48" spans="1:16" x14ac:dyDescent="0.25">
      <c r="B48" s="6" t="s">
        <v>120</v>
      </c>
    </row>
    <row r="49" spans="2:2" x14ac:dyDescent="0.25">
      <c r="B49" s="6" t="s">
        <v>121</v>
      </c>
    </row>
    <row r="50" spans="2:2" x14ac:dyDescent="0.25">
      <c r="B50" s="6" t="s">
        <v>123</v>
      </c>
    </row>
  </sheetData>
  <mergeCells count="30">
    <mergeCell ref="P19:P43"/>
    <mergeCell ref="O16:O17"/>
    <mergeCell ref="O19:O43"/>
    <mergeCell ref="F19:F43"/>
    <mergeCell ref="L16:N16"/>
    <mergeCell ref="N19:N43"/>
    <mergeCell ref="B16:B17"/>
    <mergeCell ref="G19:G43"/>
    <mergeCell ref="D19:D43"/>
    <mergeCell ref="J19:J43"/>
    <mergeCell ref="M19:M43"/>
    <mergeCell ref="E19:E43"/>
    <mergeCell ref="H19:H43"/>
    <mergeCell ref="K19:K43"/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zoomScaleNormal="100" workbookViewId="0">
      <selection activeCell="E26" sqref="E26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46" customWidth="1"/>
    <col min="12" max="12" width="14.5703125" style="6" customWidth="1"/>
    <col min="13" max="13" width="14.5703125" style="46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 x14ac:dyDescent="0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 x14ac:dyDescent="0.25">
      <c r="A4" s="68" t="s">
        <v>108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40"/>
      <c r="L5" s="23"/>
      <c r="M5" s="40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41"/>
      <c r="L6" s="57"/>
      <c r="M6" s="41"/>
    </row>
    <row r="7" spans="1:13" x14ac:dyDescent="0.25">
      <c r="A7" s="69" t="str">
        <f>'[6]ф.9д-1  '!A6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  <c r="H7" s="69"/>
      <c r="I7" s="69"/>
      <c r="J7" s="69"/>
      <c r="K7" s="42"/>
      <c r="L7" s="55"/>
      <c r="M7" s="42"/>
    </row>
    <row r="8" spans="1:13" x14ac:dyDescent="0.2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42"/>
      <c r="L8" s="55"/>
      <c r="M8" s="42"/>
    </row>
    <row r="9" spans="1:13" x14ac:dyDescent="0.25">
      <c r="A9" s="69" t="str">
        <f>'[6]ф.9д-1  '!A8</f>
        <v>наименование аэропорта:  Калуга (Грабцево)</v>
      </c>
      <c r="B9" s="69"/>
      <c r="C9" s="69"/>
      <c r="D9" s="69"/>
      <c r="E9" s="69"/>
      <c r="F9" s="69"/>
      <c r="G9" s="69"/>
      <c r="H9" s="69"/>
      <c r="I9" s="69"/>
      <c r="J9" s="69"/>
      <c r="K9" s="42"/>
      <c r="L9" s="55"/>
      <c r="M9" s="42"/>
    </row>
    <row r="10" spans="1:13" s="20" customFormat="1" x14ac:dyDescent="0.25">
      <c r="A10" s="84" t="str">
        <f>'[6]ф.9д-1  '!A9</f>
        <v>за период летний сезон 2022</v>
      </c>
      <c r="B10" s="84"/>
      <c r="C10" s="84"/>
      <c r="D10" s="84"/>
      <c r="E10" s="84"/>
      <c r="F10" s="84"/>
      <c r="G10" s="84"/>
      <c r="H10" s="84"/>
      <c r="I10" s="84"/>
      <c r="J10" s="84"/>
      <c r="K10" s="43"/>
      <c r="L10" s="24"/>
      <c r="M10" s="43"/>
    </row>
    <row r="11" spans="1:13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42"/>
      <c r="L11" s="55"/>
      <c r="M11" s="42"/>
    </row>
    <row r="12" spans="1:13" x14ac:dyDescent="0.25">
      <c r="A12" s="69" t="str">
        <f>'[6]ф.9д-1  '!A11</f>
        <v>адрес организации:  248035, РФ, город Калуга, улица Взлётная, дом 46</v>
      </c>
      <c r="B12" s="69"/>
      <c r="C12" s="69"/>
      <c r="D12" s="69"/>
      <c r="E12" s="69"/>
      <c r="F12" s="69"/>
      <c r="G12" s="69"/>
      <c r="H12" s="69"/>
      <c r="I12" s="69"/>
      <c r="J12" s="69"/>
      <c r="K12" s="42"/>
      <c r="L12" s="55"/>
      <c r="M12" s="42"/>
    </row>
    <row r="13" spans="1:13" x14ac:dyDescent="0.25">
      <c r="A13" s="11" t="str">
        <f>'[6]ф.9д-1  '!A12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  <c r="H13" s="11"/>
      <c r="I13" s="11"/>
      <c r="J13" s="11"/>
      <c r="K13" s="44"/>
      <c r="L13" s="11"/>
      <c r="M13" s="44"/>
    </row>
    <row r="14" spans="1:13" x14ac:dyDescent="0.25">
      <c r="A14" s="69" t="str">
        <f>'[6]ф.9д-1  '!A13</f>
        <v>контактные данные: тел. приёмной +7 (4842) 27-98-10; Факс +7 (4842) 27-98-27; e-mail: info@klf.aero</v>
      </c>
      <c r="B14" s="69"/>
      <c r="C14" s="69"/>
      <c r="D14" s="69"/>
      <c r="E14" s="69"/>
      <c r="F14" s="69"/>
      <c r="G14" s="69"/>
      <c r="H14" s="69"/>
      <c r="I14" s="69"/>
      <c r="J14" s="69"/>
      <c r="K14" s="42"/>
      <c r="L14" s="55"/>
      <c r="M14" s="42"/>
    </row>
    <row r="15" spans="1:13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42"/>
      <c r="L15" s="55"/>
      <c r="M15" s="42"/>
    </row>
    <row r="16" spans="1:13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26"/>
      <c r="K16" s="48"/>
      <c r="L16" s="25"/>
      <c r="M16" s="45"/>
    </row>
    <row r="17" spans="1:14" ht="24" customHeight="1" x14ac:dyDescent="0.25">
      <c r="A17" s="71" t="s">
        <v>13</v>
      </c>
      <c r="B17" s="71" t="s">
        <v>154</v>
      </c>
      <c r="C17" s="71" t="s">
        <v>107</v>
      </c>
      <c r="D17" s="71"/>
      <c r="E17" s="71"/>
      <c r="F17" s="71" t="s">
        <v>106</v>
      </c>
      <c r="G17" s="71"/>
      <c r="H17" s="71"/>
      <c r="I17" s="71"/>
      <c r="J17" s="71"/>
      <c r="K17" s="83" t="s">
        <v>105</v>
      </c>
      <c r="L17" s="71" t="s">
        <v>104</v>
      </c>
      <c r="M17" s="83" t="s">
        <v>103</v>
      </c>
    </row>
    <row r="18" spans="1:14" ht="30" customHeight="1" x14ac:dyDescent="0.25">
      <c r="A18" s="71"/>
      <c r="B18" s="71"/>
      <c r="C18" s="71"/>
      <c r="D18" s="71"/>
      <c r="E18" s="71"/>
      <c r="F18" s="71" t="s">
        <v>102</v>
      </c>
      <c r="G18" s="71"/>
      <c r="H18" s="71" t="s">
        <v>101</v>
      </c>
      <c r="I18" s="71"/>
      <c r="J18" s="71"/>
      <c r="K18" s="83"/>
      <c r="L18" s="71"/>
      <c r="M18" s="83"/>
    </row>
    <row r="19" spans="1:14" ht="21" customHeight="1" x14ac:dyDescent="0.25">
      <c r="A19" s="71"/>
      <c r="B19" s="71"/>
      <c r="C19" s="71" t="s">
        <v>100</v>
      </c>
      <c r="D19" s="71" t="s">
        <v>153</v>
      </c>
      <c r="E19" s="71" t="s">
        <v>99</v>
      </c>
      <c r="F19" s="56" t="s">
        <v>98</v>
      </c>
      <c r="G19" s="56" t="s">
        <v>97</v>
      </c>
      <c r="H19" s="74" t="s">
        <v>96</v>
      </c>
      <c r="I19" s="74" t="s">
        <v>95</v>
      </c>
      <c r="J19" s="74" t="s">
        <v>94</v>
      </c>
      <c r="K19" s="83"/>
      <c r="L19" s="71"/>
      <c r="M19" s="83"/>
      <c r="N19" s="21"/>
    </row>
    <row r="20" spans="1:14" ht="75" customHeight="1" x14ac:dyDescent="0.25">
      <c r="A20" s="71"/>
      <c r="B20" s="71"/>
      <c r="C20" s="71"/>
      <c r="D20" s="71"/>
      <c r="E20" s="71"/>
      <c r="F20" s="58" t="s">
        <v>93</v>
      </c>
      <c r="G20" s="58" t="s">
        <v>93</v>
      </c>
      <c r="H20" s="74"/>
      <c r="I20" s="74"/>
      <c r="J20" s="74"/>
      <c r="K20" s="83"/>
      <c r="L20" s="71"/>
      <c r="M20" s="83"/>
      <c r="N20" s="21"/>
    </row>
    <row r="21" spans="1:14" ht="15.75" customHeight="1" x14ac:dyDescent="0.25">
      <c r="A21" s="16">
        <v>1</v>
      </c>
      <c r="B21" s="16">
        <f>A21+1</f>
        <v>2</v>
      </c>
      <c r="C21" s="16">
        <f t="shared" ref="C21:M21" si="0">B21+1</f>
        <v>3</v>
      </c>
      <c r="D21" s="16">
        <f t="shared" si="0"/>
        <v>4</v>
      </c>
      <c r="E21" s="16">
        <f t="shared" si="0"/>
        <v>5</v>
      </c>
      <c r="F21" s="16">
        <f t="shared" si="0"/>
        <v>6</v>
      </c>
      <c r="G21" s="16">
        <f t="shared" si="0"/>
        <v>7</v>
      </c>
      <c r="H21" s="16">
        <f t="shared" si="0"/>
        <v>8</v>
      </c>
      <c r="I21" s="16">
        <f t="shared" si="0"/>
        <v>9</v>
      </c>
      <c r="J21" s="16">
        <f t="shared" si="0"/>
        <v>10</v>
      </c>
      <c r="K21" s="16">
        <f t="shared" si="0"/>
        <v>11</v>
      </c>
      <c r="L21" s="16">
        <f t="shared" si="0"/>
        <v>12</v>
      </c>
      <c r="M21" s="16">
        <f t="shared" si="0"/>
        <v>13</v>
      </c>
    </row>
    <row r="22" spans="1:14" ht="79.5" customHeight="1" x14ac:dyDescent="0.25">
      <c r="A22" s="8">
        <v>1</v>
      </c>
      <c r="B22" s="9">
        <v>44664</v>
      </c>
      <c r="C22" s="10">
        <v>0</v>
      </c>
      <c r="D22" s="10" t="s">
        <v>161</v>
      </c>
      <c r="E22" s="28">
        <v>0</v>
      </c>
      <c r="F22" s="53" t="s">
        <v>158</v>
      </c>
      <c r="G22" s="53" t="s">
        <v>158</v>
      </c>
      <c r="H22" s="53" t="s">
        <v>158</v>
      </c>
      <c r="I22" s="53" t="s">
        <v>155</v>
      </c>
      <c r="J22" s="53" t="s">
        <v>158</v>
      </c>
      <c r="K22" s="54">
        <v>166.28399999999999</v>
      </c>
      <c r="L22" s="47">
        <v>1</v>
      </c>
      <c r="M22" s="54">
        <v>166.28399999999999</v>
      </c>
    </row>
    <row r="23" spans="1:14" ht="52.5" customHeight="1" x14ac:dyDescent="0.25">
      <c r="A23" s="8">
        <v>2</v>
      </c>
      <c r="B23" s="9">
        <v>44700</v>
      </c>
      <c r="C23" s="10">
        <v>0</v>
      </c>
      <c r="D23" s="10" t="s">
        <v>162</v>
      </c>
      <c r="E23" s="28">
        <v>0</v>
      </c>
      <c r="F23" s="53" t="s">
        <v>158</v>
      </c>
      <c r="G23" s="53" t="s">
        <v>158</v>
      </c>
      <c r="H23" s="47" t="s">
        <v>155</v>
      </c>
      <c r="I23" s="53" t="s">
        <v>158</v>
      </c>
      <c r="J23" s="53" t="s">
        <v>158</v>
      </c>
      <c r="K23" s="54">
        <f>M23/L23</f>
        <v>18.600000000000001</v>
      </c>
      <c r="L23" s="47">
        <v>50</v>
      </c>
      <c r="M23" s="54">
        <v>930</v>
      </c>
    </row>
    <row r="24" spans="1:14" ht="60.75" customHeight="1" x14ac:dyDescent="0.25">
      <c r="A24" s="8">
        <v>3</v>
      </c>
      <c r="B24" s="9">
        <v>44753</v>
      </c>
      <c r="C24" s="10" t="s">
        <v>163</v>
      </c>
      <c r="D24" s="10">
        <v>0</v>
      </c>
      <c r="E24" s="28">
        <v>0</v>
      </c>
      <c r="F24" s="53" t="s">
        <v>158</v>
      </c>
      <c r="G24" s="53" t="s">
        <v>158</v>
      </c>
      <c r="H24" s="47"/>
      <c r="I24" s="53" t="s">
        <v>155</v>
      </c>
      <c r="J24" s="53" t="s">
        <v>158</v>
      </c>
      <c r="K24" s="54">
        <v>4104.32</v>
      </c>
      <c r="L24" s="47">
        <v>1</v>
      </c>
      <c r="M24" s="59">
        <v>4104.32</v>
      </c>
    </row>
  </sheetData>
  <mergeCells count="27"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  <mergeCell ref="A17:A20"/>
    <mergeCell ref="B17:B20"/>
    <mergeCell ref="C17:E18"/>
    <mergeCell ref="F17:J17"/>
    <mergeCell ref="K17:K20"/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2021-10-19T08:47:18Z</cp:lastPrinted>
  <dcterms:created xsi:type="dcterms:W3CDTF">2016-04-26T10:07:05Z</dcterms:created>
  <dcterms:modified xsi:type="dcterms:W3CDTF">2022-11-07T12:56:34Z</dcterms:modified>
</cp:coreProperties>
</file>